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\Desktop\PROJEKTY CAD\JS ARCHITEKCI\PRZYCHODNIA CHOCIANÓW\ROBERT\"/>
    </mc:Choice>
  </mc:AlternateContent>
  <bookViews>
    <workbookView xWindow="120" yWindow="1185" windowWidth="18195" windowHeight="7170"/>
  </bookViews>
  <sheets>
    <sheet name="PARTER" sheetId="1" r:id="rId1"/>
  </sheets>
  <definedNames>
    <definedName name="_xlnm.Print_Area" localSheetId="0">PARTER!$A$1:$I$24</definedName>
  </definedNames>
  <calcPr calcId="152511"/>
</workbook>
</file>

<file path=xl/calcChain.xml><?xml version="1.0" encoding="utf-8"?>
<calcChain xmlns="http://schemas.openxmlformats.org/spreadsheetml/2006/main">
  <c r="H17" i="1" l="1"/>
  <c r="J17" i="1" s="1"/>
  <c r="H16" i="1"/>
  <c r="H15" i="1"/>
  <c r="H14" i="1"/>
  <c r="J14" i="1" s="1"/>
  <c r="H13" i="1"/>
  <c r="J13" i="1" s="1"/>
  <c r="H12" i="1"/>
  <c r="J9" i="1"/>
  <c r="J10" i="1"/>
  <c r="J12" i="1"/>
  <c r="J15" i="1"/>
  <c r="J16" i="1"/>
  <c r="J18" i="1"/>
  <c r="J19" i="1"/>
  <c r="J21" i="1"/>
  <c r="J22" i="1"/>
  <c r="H19" i="1"/>
  <c r="H20" i="1"/>
  <c r="J20" i="1" s="1"/>
  <c r="H21" i="1"/>
  <c r="H22" i="1"/>
  <c r="H23" i="1"/>
  <c r="J23" i="1" s="1"/>
  <c r="H24" i="1"/>
  <c r="J24" i="1" s="1"/>
  <c r="H18" i="1"/>
  <c r="H11" i="1" l="1"/>
  <c r="J11" i="1" s="1"/>
  <c r="H7" i="1" l="1"/>
  <c r="H6" i="1"/>
  <c r="H9" i="1"/>
  <c r="H5" i="1"/>
  <c r="J6" i="1" l="1"/>
  <c r="H10" i="1" l="1"/>
  <c r="H8" i="1"/>
  <c r="J8" i="1" s="1"/>
  <c r="J7" i="1" l="1"/>
  <c r="C3" i="1" l="1"/>
  <c r="J5" i="1" l="1"/>
  <c r="H4" i="1"/>
  <c r="J4" i="1" s="1"/>
</calcChain>
</file>

<file path=xl/comments1.xml><?xml version="1.0" encoding="utf-8"?>
<comments xmlns="http://schemas.openxmlformats.org/spreadsheetml/2006/main">
  <authors>
    <author>User</author>
  </authors>
  <commentList>
    <comment ref="I11" authorId="0" shapeId="0">
      <text>
        <r>
          <rPr>
            <b/>
            <sz val="9"/>
            <color indexed="81"/>
            <rFont val="Tahoma"/>
            <family val="2"/>
            <charset val="238"/>
          </rPr>
          <t>User: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<sst xmlns="http://schemas.openxmlformats.org/spreadsheetml/2006/main" count="96" uniqueCount="75">
  <si>
    <t>NR POM.</t>
  </si>
  <si>
    <t>NAZWA POMIESZCZENIA</t>
  </si>
  <si>
    <t>POW. [m2]</t>
  </si>
  <si>
    <t>PROJEKTOWANE OPRAWY OŚWIETLENIOWE</t>
  </si>
  <si>
    <t>KLASA OENERGETYCZNA OŚWIETLENIA</t>
  </si>
  <si>
    <t>ŁĄCZNA MOC OPRAW OŚW. [W]</t>
  </si>
  <si>
    <t>ILOŚĆ OPRAW OŚWIETLENIOWYCH            [szt.]</t>
  </si>
  <si>
    <t>MOC OPRAWY OŚW.               [W]</t>
  </si>
  <si>
    <t>WYMAGANE NATĘŻENIE OŚWIETLENIA WG PN Em      [Lx]</t>
  </si>
  <si>
    <t>PARTER</t>
  </si>
  <si>
    <t>1.1</t>
  </si>
  <si>
    <t>1.2</t>
  </si>
  <si>
    <t>1.3</t>
  </si>
  <si>
    <t>1.4</t>
  </si>
  <si>
    <t>Pomieszczenie gospodarcze</t>
  </si>
  <si>
    <t>1.5</t>
  </si>
  <si>
    <t>1.6</t>
  </si>
  <si>
    <t>1.7</t>
  </si>
  <si>
    <t>1.8</t>
  </si>
  <si>
    <t>DOBÓR OPRAW OŚWIETLENIA OGÓLNEGO I MIEJSCOWEGO POMIESZCZEŃ</t>
  </si>
  <si>
    <t>WC męskie</t>
  </si>
  <si>
    <t>oprawa AGAT POS AS 236 SI B2 G9 2x36W;</t>
  </si>
  <si>
    <t>oprawa sufitowa AGAT LED 26W/840, 3900lm, IP20, 26W</t>
  </si>
  <si>
    <t>Gabinet internisty</t>
  </si>
  <si>
    <t>A(10,7W/m2)</t>
  </si>
  <si>
    <t>A(3,3W/m2)</t>
  </si>
  <si>
    <t>Gabinet zabiegowy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</si>
  <si>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</si>
  <si>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</si>
  <si>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</si>
  <si>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</si>
  <si>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</si>
  <si>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</si>
  <si>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</si>
  <si>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</si>
  <si>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</si>
  <si>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</si>
  <si>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</si>
  <si>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</si>
  <si>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Gabinet położnej i pielęgniarki środow.</t>
  </si>
  <si>
    <t>Gabinet stomatologiczny</t>
  </si>
  <si>
    <t>Sterylizatornia</t>
  </si>
  <si>
    <t>WC damskie/niepełnosprawnych</t>
  </si>
  <si>
    <t>Magazyn odp. med. i mag. odp. brud.</t>
  </si>
  <si>
    <t>Magazyn czysty</t>
  </si>
  <si>
    <t>Pomieszczenie socjalne</t>
  </si>
  <si>
    <t>WC</t>
  </si>
  <si>
    <t>WC unisex</t>
  </si>
  <si>
    <t>Magazyn recepcji</t>
  </si>
  <si>
    <t>Holl</t>
  </si>
  <si>
    <t>Recepcja</t>
  </si>
  <si>
    <t>Gabinet szczepień</t>
  </si>
  <si>
    <t>Gabinet dzieci zdrowych</t>
  </si>
  <si>
    <t>1.21</t>
  </si>
  <si>
    <t>Kotłownia</t>
  </si>
  <si>
    <t>Magazyn techniczny stomatologa</t>
  </si>
  <si>
    <t>A(5,6W/m2)</t>
  </si>
  <si>
    <t>A(9,1W/m2)</t>
  </si>
  <si>
    <t>A(5,1W/m2)</t>
  </si>
  <si>
    <t>A(4,3W/m2)</t>
  </si>
  <si>
    <t>A(8,6W/m2)</t>
  </si>
  <si>
    <t>A(8,5W/m2)</t>
  </si>
  <si>
    <t>oprawa sufitowa BERYL NEW LED O-2, 20W/840, 2800lm, IP44, 20W</t>
  </si>
  <si>
    <t>A(11,8W/m2)</t>
  </si>
  <si>
    <t>A(8,0W/m2)</t>
  </si>
  <si>
    <t>A(3,0W/m2)</t>
  </si>
  <si>
    <t>A(5,7W/m2)</t>
  </si>
  <si>
    <t>A(4,8W/m2)</t>
  </si>
  <si>
    <t>A(14,8W/m2)</t>
  </si>
  <si>
    <t>A(3,1W/m2)</t>
  </si>
  <si>
    <t>oprawa sufitowa BERYL NEW LED O-2, 20W/840, 2800lm, IP20, 20W</t>
  </si>
  <si>
    <t>A(5,9W/m2)</t>
  </si>
  <si>
    <t>A(8,9W/m2)</t>
  </si>
  <si>
    <t>oprawa sufitowa NEPTUN LED V1 34W/840, 5200lm, IP65, 34W</t>
  </si>
  <si>
    <t>A(3,9W/m2)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</si>
</sst>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4" fontId="2" fillId="0" borderId="2" xfId="0" applyNumberFormat="1" applyFont="1" applyBorder="1" applyAlignment="1">
      <alignment horizontal="center" vertical="center" textRotation="90" wrapText="1"/>
    </xf>
    <xf numFmtId="4" fontId="0" fillId="0" borderId="0" xfId="0" applyNumberFormat="1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49" fontId="0" fillId="0" borderId="0" xfId="0" applyNumberFormat="1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164" fontId="0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horizontal="center" vertical="center" wrapText="1"/>
    </xf>
    <xf numFmtId="164" fontId="0" fillId="0" borderId="0" xfId="0" applyNumberFormat="1" applyFont="1" applyFill="1" applyAlignment="1">
      <alignment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4" fontId="4" fillId="0" borderId="12" xfId="0" applyNumberFormat="1" applyFont="1" applyFill="1" applyBorder="1" applyAlignment="1">
      <alignment horizontal="righ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tabSelected="1" zoomScaleNormal="100" workbookViewId="0">
      <selection sqref="A1:I24"/>
    </sheetView>
  </sheetViews>
  <sheetFormatPr defaultRowHeight="15" x14ac:dyDescent="0.25"/>
  <cols>
    <col min="1" max="1" width="7.7109375" style="10" customWidth="1"/>
    <col min="2" max="2" width="40.7109375" style="2" customWidth="1"/>
    <col min="3" max="3" width="8.7109375" style="7" customWidth="1"/>
    <col min="4" max="4" width="8.7109375" style="2" customWidth="1"/>
    <col min="5" max="5" width="35.85546875" style="2" customWidth="1"/>
    <col min="6" max="8" width="6.7109375" style="2" customWidth="1"/>
    <col min="9" max="9" width="15.7109375" style="8" customWidth="1"/>
    <col min="10" max="10" width="11.5703125" style="25" bestFit="1" customWidth="1"/>
    <col min="11" max="11" width="9.140625" style="2"/>
    <col min="12" max="12" width="45.7109375" style="2" customWidth="1"/>
    <col min="13" max="16384" width="9.140625" style="2"/>
  </cols>
  <sheetData>
    <row r="1" spans="1:12" ht="24.95" customHeight="1" thickBot="1" x14ac:dyDescent="0.3">
      <c r="A1" s="35" t="s">
        <v>19</v>
      </c>
      <c r="B1" s="36"/>
      <c r="C1" s="36"/>
      <c r="D1" s="36"/>
      <c r="E1" s="36"/>
      <c r="F1" s="36"/>
      <c r="G1" s="36"/>
      <c r="H1" s="36"/>
      <c r="I1" s="36"/>
    </row>
    <row r="2" spans="1:12" s="1" customFormat="1" ht="120" customHeight="1" x14ac:dyDescent="0.25">
      <c r="A2" s="11" t="s">
        <v>0</v>
      </c>
      <c r="B2" s="3" t="s">
        <v>1</v>
      </c>
      <c r="C2" s="6" t="s">
        <v>2</v>
      </c>
      <c r="D2" s="4" t="s">
        <v>8</v>
      </c>
      <c r="E2" s="4" t="s">
        <v>3</v>
      </c>
      <c r="F2" s="4" t="s">
        <v>6</v>
      </c>
      <c r="G2" s="4" t="s">
        <v>7</v>
      </c>
      <c r="H2" s="4" t="s">
        <v>5</v>
      </c>
      <c r="I2" s="5" t="s">
        <v>4</v>
      </c>
      <c r="J2" s="26"/>
    </row>
    <row r="3" spans="1:12" s="9" customFormat="1" ht="30" customHeight="1" x14ac:dyDescent="0.25">
      <c r="A3" s="37" t="s">
        <v>9</v>
      </c>
      <c r="B3" s="38"/>
      <c r="C3" s="12">
        <f>SUM(C4:C11)</f>
        <v>120.80000000000001</v>
      </c>
      <c r="D3" s="39"/>
      <c r="E3" s="40"/>
      <c r="F3" s="40"/>
      <c r="G3" s="40"/>
      <c r="H3" s="40"/>
      <c r="I3" s="41"/>
      <c r="J3" s="27"/>
    </row>
    <row r="4" spans="1:12" s="9" customFormat="1" ht="30" customHeight="1" x14ac:dyDescent="0.25">
      <c r="A4" s="16" t="s">
        <v>10</v>
      </c>
      <c r="B4" s="15" t="s">
        <v>49</v>
      </c>
      <c r="C4" s="17">
        <v>47.7</v>
      </c>
      <c r="D4" s="18">
        <v>200</v>
      </c>
      <c r="E4" s="13" t="s">
        <v>22</v>
      </c>
      <c r="F4" s="14">
        <v>6</v>
      </c>
      <c r="G4" s="14">
        <v>26</v>
      </c>
      <c r="H4" s="14">
        <f>F4*G4</f>
        <v>156</v>
      </c>
      <c r="I4" s="19" t="s">
        <v>25</v>
      </c>
      <c r="J4" s="27">
        <f>H4/C4</f>
        <v>3.2704402515723268</v>
      </c>
      <c r="L4" s="9" t="s">
        <v>21</v>
      </c>
    </row>
    <row r="5" spans="1:12" s="9" customFormat="1" ht="30" customHeight="1" x14ac:dyDescent="0.25">
      <c r="A5" s="20" t="s">
        <v>11</v>
      </c>
      <c r="B5" s="21" t="s">
        <v>23</v>
      </c>
      <c r="C5" s="22">
        <v>14.6</v>
      </c>
      <c r="D5" s="23">
        <v>500</v>
      </c>
      <c r="E5" s="13" t="s">
        <v>22</v>
      </c>
      <c r="F5" s="14">
        <v>6</v>
      </c>
      <c r="G5" s="14">
        <v>26</v>
      </c>
      <c r="H5" s="14">
        <f>F5*G5</f>
        <v>156</v>
      </c>
      <c r="I5" s="24" t="s">
        <v>24</v>
      </c>
      <c r="J5" s="27">
        <f>SUM(H5:H5)/C5</f>
        <v>10.684931506849315</v>
      </c>
    </row>
    <row r="6" spans="1:12" s="9" customFormat="1" ht="30" customHeight="1" x14ac:dyDescent="0.25">
      <c r="A6" s="20" t="s">
        <v>12</v>
      </c>
      <c r="B6" s="21" t="s">
        <v>26</v>
      </c>
      <c r="C6" s="22">
        <v>14.6</v>
      </c>
      <c r="D6" s="23">
        <v>500</v>
      </c>
      <c r="E6" s="13" t="s">
        <v>22</v>
      </c>
      <c r="F6" s="14">
        <v>6</v>
      </c>
      <c r="G6" s="14">
        <v>26</v>
      </c>
      <c r="H6" s="14">
        <f t="shared" ref="H6:H10" si="0">F6*G6</f>
        <v>156</v>
      </c>
      <c r="I6" s="24" t="s">
        <v>24</v>
      </c>
      <c r="J6" s="27">
        <f>SUM(H6:H6)/C6</f>
        <v>10.684931506849315</v>
      </c>
    </row>
    <row r="7" spans="1:12" s="9" customFormat="1" ht="30" customHeight="1" x14ac:dyDescent="0.25">
      <c r="A7" s="20" t="s">
        <v>13</v>
      </c>
      <c r="B7" s="21" t="s">
        <v>39</v>
      </c>
      <c r="C7" s="22">
        <v>9.3000000000000007</v>
      </c>
      <c r="D7" s="23">
        <v>200</v>
      </c>
      <c r="E7" s="13" t="s">
        <v>22</v>
      </c>
      <c r="F7" s="14">
        <v>2</v>
      </c>
      <c r="G7" s="14">
        <v>26</v>
      </c>
      <c r="H7" s="14">
        <f t="shared" si="0"/>
        <v>52</v>
      </c>
      <c r="I7" s="24" t="s">
        <v>56</v>
      </c>
      <c r="J7" s="27">
        <f>SUM(H7:H7)/C7</f>
        <v>5.5913978494623651</v>
      </c>
    </row>
    <row r="8" spans="1:12" s="9" customFormat="1" ht="30" customHeight="1" x14ac:dyDescent="0.25">
      <c r="A8" s="16" t="s">
        <v>15</v>
      </c>
      <c r="B8" s="15" t="s">
        <v>40</v>
      </c>
      <c r="C8" s="17">
        <v>17.2</v>
      </c>
      <c r="D8" s="18">
        <v>500</v>
      </c>
      <c r="E8" s="13" t="s">
        <v>22</v>
      </c>
      <c r="F8" s="14">
        <v>6</v>
      </c>
      <c r="G8" s="14">
        <v>26</v>
      </c>
      <c r="H8" s="14">
        <f t="shared" si="0"/>
        <v>156</v>
      </c>
      <c r="I8" s="19" t="s">
        <v>57</v>
      </c>
      <c r="J8" s="27">
        <f>H8/C8</f>
        <v>9.0697674418604652</v>
      </c>
    </row>
    <row r="9" spans="1:12" s="9" customFormat="1" ht="30" customHeight="1" x14ac:dyDescent="0.25">
      <c r="A9" s="20" t="s">
        <v>16</v>
      </c>
      <c r="B9" s="21" t="s">
        <v>55</v>
      </c>
      <c r="C9" s="22">
        <v>1.7</v>
      </c>
      <c r="D9" s="23">
        <v>200</v>
      </c>
      <c r="E9" s="13" t="s">
        <v>62</v>
      </c>
      <c r="F9" s="14">
        <v>1</v>
      </c>
      <c r="G9" s="14">
        <v>20</v>
      </c>
      <c r="H9" s="14">
        <f t="shared" si="0"/>
        <v>20</v>
      </c>
      <c r="I9" s="24" t="s">
        <v>63</v>
      </c>
      <c r="J9" s="27">
        <f t="shared" ref="J9:J24" si="1">H9/C9</f>
        <v>11.764705882352942</v>
      </c>
    </row>
    <row r="10" spans="1:12" s="9" customFormat="1" ht="30" customHeight="1" x14ac:dyDescent="0.25">
      <c r="A10" s="16" t="s">
        <v>17</v>
      </c>
      <c r="B10" s="15" t="s">
        <v>41</v>
      </c>
      <c r="C10" s="17">
        <v>2.5</v>
      </c>
      <c r="D10" s="18">
        <v>300</v>
      </c>
      <c r="E10" s="13" t="s">
        <v>62</v>
      </c>
      <c r="F10" s="14">
        <v>1</v>
      </c>
      <c r="G10" s="14">
        <v>20</v>
      </c>
      <c r="H10" s="14">
        <f t="shared" si="0"/>
        <v>20</v>
      </c>
      <c r="I10" s="19" t="s">
        <v>64</v>
      </c>
      <c r="J10" s="27">
        <f t="shared" si="1"/>
        <v>8</v>
      </c>
    </row>
    <row r="11" spans="1:12" s="9" customFormat="1" ht="30" customHeight="1" x14ac:dyDescent="0.25">
      <c r="A11" s="16" t="s">
        <v>18</v>
      </c>
      <c r="B11" s="15" t="s">
        <v>20</v>
      </c>
      <c r="C11" s="17">
        <v>13.2</v>
      </c>
      <c r="D11" s="18">
        <v>200</v>
      </c>
      <c r="E11" s="13" t="s">
        <v>62</v>
      </c>
      <c r="F11" s="14">
        <v>2</v>
      </c>
      <c r="G11" s="14">
        <v>20</v>
      </c>
      <c r="H11" s="14">
        <f t="shared" ref="H11:H18" si="2">F11*G11</f>
        <v>40</v>
      </c>
      <c r="I11" s="19" t="s">
        <v>65</v>
      </c>
      <c r="J11" s="27">
        <f t="shared" si="1"/>
        <v>3.0303030303030303</v>
      </c>
    </row>
    <row r="12" spans="1:12" s="9" customFormat="1" ht="30" customHeight="1" x14ac:dyDescent="0.25">
      <c r="A12" s="16" t="s">
        <v>27</v>
      </c>
      <c r="B12" s="15" t="s">
        <v>42</v>
      </c>
      <c r="C12" s="17">
        <v>6.1</v>
      </c>
      <c r="D12" s="18">
        <v>200</v>
      </c>
      <c r="E12" s="13" t="s">
        <v>62</v>
      </c>
      <c r="F12" s="14">
        <v>1</v>
      </c>
      <c r="G12" s="14">
        <v>20</v>
      </c>
      <c r="H12" s="14">
        <f t="shared" si="2"/>
        <v>20</v>
      </c>
      <c r="I12" s="19" t="s">
        <v>25</v>
      </c>
      <c r="J12" s="27">
        <f t="shared" si="1"/>
        <v>3.278688524590164</v>
      </c>
    </row>
    <row r="13" spans="1:12" s="9" customFormat="1" ht="30" customHeight="1" x14ac:dyDescent="0.25">
      <c r="A13" s="16" t="s">
        <v>28</v>
      </c>
      <c r="B13" s="15" t="s">
        <v>43</v>
      </c>
      <c r="C13" s="17">
        <v>3.5</v>
      </c>
      <c r="D13" s="18">
        <v>150</v>
      </c>
      <c r="E13" s="13" t="s">
        <v>62</v>
      </c>
      <c r="F13" s="14">
        <v>1</v>
      </c>
      <c r="G13" s="14">
        <v>20</v>
      </c>
      <c r="H13" s="14">
        <f t="shared" si="2"/>
        <v>20</v>
      </c>
      <c r="I13" s="19" t="s">
        <v>66</v>
      </c>
      <c r="J13" s="27">
        <f t="shared" si="1"/>
        <v>5.7142857142857144</v>
      </c>
    </row>
    <row r="14" spans="1:12" s="9" customFormat="1" ht="30" customHeight="1" x14ac:dyDescent="0.25">
      <c r="A14" s="16" t="s">
        <v>29</v>
      </c>
      <c r="B14" s="15" t="s">
        <v>44</v>
      </c>
      <c r="C14" s="17">
        <v>2.2000000000000002</v>
      </c>
      <c r="D14" s="18">
        <v>150</v>
      </c>
      <c r="E14" s="13" t="s">
        <v>62</v>
      </c>
      <c r="F14" s="14">
        <v>1</v>
      </c>
      <c r="G14" s="14">
        <v>20</v>
      </c>
      <c r="H14" s="14">
        <f t="shared" si="2"/>
        <v>20</v>
      </c>
      <c r="I14" s="19" t="s">
        <v>57</v>
      </c>
      <c r="J14" s="27">
        <f t="shared" si="1"/>
        <v>9.0909090909090899</v>
      </c>
    </row>
    <row r="15" spans="1:12" s="9" customFormat="1" ht="30" customHeight="1" x14ac:dyDescent="0.25">
      <c r="A15" s="16" t="s">
        <v>30</v>
      </c>
      <c r="B15" s="15" t="s">
        <v>45</v>
      </c>
      <c r="C15" s="17">
        <v>8.3000000000000007</v>
      </c>
      <c r="D15" s="18">
        <v>150</v>
      </c>
      <c r="E15" s="13" t="s">
        <v>62</v>
      </c>
      <c r="F15" s="14">
        <v>2</v>
      </c>
      <c r="G15" s="14">
        <v>20</v>
      </c>
      <c r="H15" s="14">
        <f t="shared" si="2"/>
        <v>40</v>
      </c>
      <c r="I15" s="19" t="s">
        <v>67</v>
      </c>
      <c r="J15" s="27">
        <f t="shared" si="1"/>
        <v>4.8192771084337345</v>
      </c>
    </row>
    <row r="16" spans="1:12" s="9" customFormat="1" ht="30" customHeight="1" x14ac:dyDescent="0.25">
      <c r="A16" s="16" t="s">
        <v>31</v>
      </c>
      <c r="B16" s="15" t="s">
        <v>46</v>
      </c>
      <c r="C16" s="17">
        <v>2.7</v>
      </c>
      <c r="D16" s="18">
        <v>200</v>
      </c>
      <c r="E16" s="13" t="s">
        <v>62</v>
      </c>
      <c r="F16" s="14">
        <v>2</v>
      </c>
      <c r="G16" s="14">
        <v>20</v>
      </c>
      <c r="H16" s="14">
        <f t="shared" si="2"/>
        <v>40</v>
      </c>
      <c r="I16" s="19" t="s">
        <v>68</v>
      </c>
      <c r="J16" s="27">
        <f t="shared" si="1"/>
        <v>14.814814814814813</v>
      </c>
    </row>
    <row r="17" spans="1:10" s="9" customFormat="1" ht="30" customHeight="1" x14ac:dyDescent="0.25">
      <c r="A17" s="16" t="s">
        <v>32</v>
      </c>
      <c r="B17" s="15" t="s">
        <v>47</v>
      </c>
      <c r="C17" s="17">
        <v>6.4</v>
      </c>
      <c r="D17" s="18">
        <v>200</v>
      </c>
      <c r="E17" s="13" t="s">
        <v>62</v>
      </c>
      <c r="F17" s="14">
        <v>1</v>
      </c>
      <c r="G17" s="14">
        <v>20</v>
      </c>
      <c r="H17" s="14">
        <f t="shared" si="2"/>
        <v>20</v>
      </c>
      <c r="I17" s="19" t="s">
        <v>69</v>
      </c>
      <c r="J17" s="27">
        <f t="shared" si="1"/>
        <v>3.125</v>
      </c>
    </row>
    <row r="18" spans="1:10" s="9" customFormat="1" ht="30" customHeight="1" x14ac:dyDescent="0.25">
      <c r="A18" s="16" t="s">
        <v>33</v>
      </c>
      <c r="B18" s="15" t="s">
        <v>48</v>
      </c>
      <c r="C18" s="17">
        <v>10.3</v>
      </c>
      <c r="D18" s="18">
        <v>200</v>
      </c>
      <c r="E18" s="13" t="s">
        <v>22</v>
      </c>
      <c r="F18" s="14">
        <v>2</v>
      </c>
      <c r="G18" s="14">
        <v>26</v>
      </c>
      <c r="H18" s="14">
        <f t="shared" si="2"/>
        <v>52</v>
      </c>
      <c r="I18" s="19" t="s">
        <v>58</v>
      </c>
      <c r="J18" s="27">
        <f t="shared" si="1"/>
        <v>5.0485436893203879</v>
      </c>
    </row>
    <row r="19" spans="1:10" s="9" customFormat="1" ht="30" customHeight="1" x14ac:dyDescent="0.25">
      <c r="A19" s="16" t="s">
        <v>34</v>
      </c>
      <c r="B19" s="15" t="s">
        <v>49</v>
      </c>
      <c r="C19" s="17">
        <v>18</v>
      </c>
      <c r="D19" s="18">
        <v>200</v>
      </c>
      <c r="E19" s="13" t="s">
        <v>22</v>
      </c>
      <c r="F19" s="14">
        <v>3</v>
      </c>
      <c r="G19" s="14">
        <v>26</v>
      </c>
      <c r="H19" s="14">
        <f t="shared" ref="H19:H24" si="3">F19*G19</f>
        <v>78</v>
      </c>
      <c r="I19" s="19" t="s">
        <v>59</v>
      </c>
      <c r="J19" s="27">
        <f t="shared" si="1"/>
        <v>4.333333333333333</v>
      </c>
    </row>
    <row r="20" spans="1:10" s="9" customFormat="1" ht="30" customHeight="1" x14ac:dyDescent="0.25">
      <c r="A20" s="16" t="s">
        <v>35</v>
      </c>
      <c r="B20" s="15" t="s">
        <v>50</v>
      </c>
      <c r="C20" s="17">
        <v>6.8</v>
      </c>
      <c r="D20" s="18">
        <v>500</v>
      </c>
      <c r="E20" s="13" t="s">
        <v>70</v>
      </c>
      <c r="F20" s="14">
        <v>2</v>
      </c>
      <c r="G20" s="14">
        <v>20</v>
      </c>
      <c r="H20" s="14">
        <f t="shared" si="3"/>
        <v>40</v>
      </c>
      <c r="I20" s="19" t="s">
        <v>71</v>
      </c>
      <c r="J20" s="27">
        <f t="shared" si="1"/>
        <v>5.882352941176471</v>
      </c>
    </row>
    <row r="21" spans="1:10" s="9" customFormat="1" ht="30" customHeight="1" x14ac:dyDescent="0.25">
      <c r="A21" s="16" t="s">
        <v>36</v>
      </c>
      <c r="B21" s="15" t="s">
        <v>51</v>
      </c>
      <c r="C21" s="17">
        <v>12.1</v>
      </c>
      <c r="D21" s="18">
        <v>500</v>
      </c>
      <c r="E21" s="13" t="s">
        <v>22</v>
      </c>
      <c r="F21" s="14">
        <v>4</v>
      </c>
      <c r="G21" s="14">
        <v>26</v>
      </c>
      <c r="H21" s="14">
        <f t="shared" si="3"/>
        <v>104</v>
      </c>
      <c r="I21" s="19" t="s">
        <v>60</v>
      </c>
      <c r="J21" s="27">
        <f t="shared" si="1"/>
        <v>8.5950413223140494</v>
      </c>
    </row>
    <row r="22" spans="1:10" s="9" customFormat="1" ht="30" customHeight="1" x14ac:dyDescent="0.25">
      <c r="A22" s="16" t="s">
        <v>37</v>
      </c>
      <c r="B22" s="15" t="s">
        <v>52</v>
      </c>
      <c r="C22" s="17">
        <v>12.2</v>
      </c>
      <c r="D22" s="18">
        <v>500</v>
      </c>
      <c r="E22" s="13" t="s">
        <v>22</v>
      </c>
      <c r="F22" s="14">
        <v>4</v>
      </c>
      <c r="G22" s="14">
        <v>26</v>
      </c>
      <c r="H22" s="14">
        <f t="shared" si="3"/>
        <v>104</v>
      </c>
      <c r="I22" s="19" t="s">
        <v>61</v>
      </c>
      <c r="J22" s="27">
        <f t="shared" si="1"/>
        <v>8.5245901639344268</v>
      </c>
    </row>
    <row r="23" spans="1:10" s="9" customFormat="1" ht="30" customHeight="1" x14ac:dyDescent="0.25">
      <c r="A23" s="16" t="s">
        <v>38</v>
      </c>
      <c r="B23" s="15" t="s">
        <v>14</v>
      </c>
      <c r="C23" s="17">
        <v>4.5</v>
      </c>
      <c r="D23" s="18">
        <v>150</v>
      </c>
      <c r="E23" s="13" t="s">
        <v>70</v>
      </c>
      <c r="F23" s="14">
        <v>2</v>
      </c>
      <c r="G23" s="14">
        <v>20</v>
      </c>
      <c r="H23" s="14">
        <f t="shared" si="3"/>
        <v>40</v>
      </c>
      <c r="I23" s="19" t="s">
        <v>72</v>
      </c>
      <c r="J23" s="27">
        <f t="shared" si="1"/>
        <v>8.8888888888888893</v>
      </c>
    </row>
    <row r="24" spans="1:10" s="9" customFormat="1" ht="30" customHeight="1" thickBot="1" x14ac:dyDescent="0.3">
      <c r="A24" s="28" t="s">
        <v>53</v>
      </c>
      <c r="B24" s="29" t="s">
        <v>54</v>
      </c>
      <c r="C24" s="30">
        <v>8.8000000000000007</v>
      </c>
      <c r="D24" s="31">
        <v>150</v>
      </c>
      <c r="E24" s="32" t="s">
        <v>73</v>
      </c>
      <c r="F24" s="33">
        <v>1</v>
      </c>
      <c r="G24" s="33">
        <v>34</v>
      </c>
      <c r="H24" s="33">
        <f t="shared" si="3"/>
        <v>34</v>
      </c>
      <c r="I24" s="34" t="s">
        <v>74</v>
      </c>
      <c r="J24" s="27">
        <f t="shared" si="1"/>
        <v>3.8636363636363633</v>
      </c>
    </row>
  </sheetData>
  <mergeCells count="3">
    <mergeCell ref="A1:I1"/>
    <mergeCell ref="A3:B3"/>
    <mergeCell ref="D3:I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PARTER</vt:lpstr>
      <vt:lpstr>PARTER!Obszar_wydruku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Użytkownik systemu Windows</cp:lastModifiedBy>
  <dcterms:created xsi:type="dcterms:W3CDTF">2013-12-16T10:03:07Z</dcterms:created>
  <dcterms:modified xsi:type="dcterms:W3CDTF">2019-09-03T10:40:57Z</dcterms:modified>
</cp:coreProperties>
</file>